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USERS\hpeskova\Desktop\Tonery (II.)-2023\T 041-2023\1 výzva\"/>
    </mc:Choice>
  </mc:AlternateContent>
  <xr:revisionPtr revIDLastSave="0" documentId="13_ncr:1_{A56435C3-3FFA-4CB9-9312-D2A7C1DCD7F8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Tonery" sheetId="1" r:id="rId1"/>
  </sheets>
  <definedNames>
    <definedName name="_xlnm.Print_Area" localSheetId="0">Tonery!$B$2:$U$13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10" i="1" l="1"/>
  <c r="T7" i="1"/>
  <c r="T9" i="1"/>
  <c r="P8" i="1"/>
  <c r="P9" i="1"/>
  <c r="P10" i="1"/>
  <c r="S8" i="1"/>
  <c r="T8" i="1"/>
  <c r="S9" i="1"/>
  <c r="P7" i="1"/>
  <c r="T10" i="1" l="1"/>
  <c r="S7" i="1"/>
  <c r="R13" i="1" s="1"/>
  <c r="Q13" i="1"/>
</calcChain>
</file>

<file path=xl/sharedStrings.xml><?xml version="1.0" encoding="utf-8"?>
<sst xmlns="http://schemas.openxmlformats.org/spreadsheetml/2006/main" count="51" uniqueCount="42">
  <si>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</si>
  <si>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</si>
  <si>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</si>
  <si>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</si>
  <si>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</si>
  <si>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</si>
  <si>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</si>
  <si>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</si>
  <si>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</si>
  <si>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</si>
  <si>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30125110-5 - Tonery pro laserové tiskárny/faxové přístroje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</si>
  <si>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</si>
  <si>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</si>
  <si>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</si>
  <si>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377 631 332.</t>
  </si>
  <si>
    <t>Požadavek na předložení certifikátu STMC</t>
  </si>
  <si>
    <t>Název</t>
  </si>
  <si>
    <t>Měrná jednotka [MJ]</t>
  </si>
  <si>
    <t>Popis</t>
  </si>
  <si>
    <t>Fakturace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</si>
  <si>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</si>
  <si>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</si>
  <si>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</si>
  <si>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</si>
  <si>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</si>
  <si>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Maximální cena za jednotlivé položky 
 v Kč BEZ DPH</t>
  </si>
  <si>
    <t xml:space="preserve">POZNÁMKA </t>
  </si>
  <si>
    <t>CPV - výběr
TONERY</t>
  </si>
  <si>
    <t>ANO</t>
  </si>
  <si>
    <t>Pokud financováno z projektových prostředků, pak ŘEŠITEL uvede: NÁZEV A ČÍSLO DOTAČNÍHO PROJEKTU</t>
  </si>
  <si>
    <t>Příloha č. 2 Kupní smlouvy - technická specifikace
Tonery (II.) 041 - 2023 (kompatibilní)</t>
  </si>
  <si>
    <t>ks</t>
  </si>
  <si>
    <t>Samostatná faktura</t>
  </si>
  <si>
    <t>NE</t>
  </si>
  <si>
    <t>Bc. Tomáš Pruner,
Tel.: 735 715 883, 
E-mail: tpruner@rek.zcu.cz</t>
  </si>
  <si>
    <t>Univerzitní 22, 
301 00 Plzeň,
budova Fakulty strojní - Celoživotní vzdělávání,
6. patro - místnost UK 607</t>
  </si>
  <si>
    <r>
      <t xml:space="preserve">Toner do multifunkční kopírky Triumph-Adler 2506ci - </t>
    </r>
    <r>
      <rPr>
        <b/>
        <sz val="11"/>
        <color theme="1"/>
        <rFont val="Calibri"/>
        <family val="2"/>
        <charset val="238"/>
        <scheme val="minor"/>
      </rPr>
      <t xml:space="preserve">černý </t>
    </r>
  </si>
  <si>
    <t>Originální, nebo kompatibilní toner splňující podmínky certifikátu STMC.
Minimální výtěžnost při 5% pokrytí 20 000 stran.</t>
  </si>
  <si>
    <r>
      <t xml:space="preserve">Toner do multifunkční kopírky Triumph-Adler 2506ci - </t>
    </r>
    <r>
      <rPr>
        <b/>
        <sz val="11"/>
        <color theme="1"/>
        <rFont val="Calibri"/>
        <family val="2"/>
        <charset val="238"/>
        <scheme val="minor"/>
      </rPr>
      <t>žlutý</t>
    </r>
  </si>
  <si>
    <t>Originální, nebo kompatibilní toner splňující podmínky certifikátu STMC.
Minimální výtěžnost při 5% pokrytí 12 000 stran.</t>
  </si>
  <si>
    <r>
      <t>Toner do multifunkční kopírky Triumph-Adler 2506ci -</t>
    </r>
    <r>
      <rPr>
        <b/>
        <sz val="11"/>
        <color theme="1"/>
        <rFont val="Calibri"/>
        <family val="2"/>
        <charset val="238"/>
        <scheme val="minor"/>
      </rPr>
      <t xml:space="preserve"> azurový</t>
    </r>
  </si>
  <si>
    <r>
      <t xml:space="preserve">Toner do multifunkční kopírky Triumph-Adler 2506ci - </t>
    </r>
    <r>
      <rPr>
        <b/>
        <sz val="11"/>
        <color theme="1"/>
        <rFont val="Calibri"/>
        <family val="2"/>
        <charset val="238"/>
        <scheme val="minor"/>
      </rPr>
      <t>purpurový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</si>
</sst>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1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13" fillId="0" borderId="0"/>
  </cellStyleXfs>
  <cellXfs count="103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8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6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horizontal="left" vertical="top" indent="1"/>
    </xf>
    <xf numFmtId="0" fontId="9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6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0" fillId="2" borderId="3" xfId="0" applyFont="1" applyFill="1" applyBorder="1" applyAlignment="1">
      <alignment horizontal="center" vertical="center" textRotation="90" wrapText="1"/>
    </xf>
    <xf numFmtId="0" fontId="10" fillId="6" borderId="4" xfId="0" applyFont="1" applyFill="1" applyBorder="1" applyAlignment="1">
      <alignment horizontal="center" vertical="center" wrapText="1"/>
    </xf>
    <xf numFmtId="0" fontId="10" fillId="5" borderId="4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49" fontId="0" fillId="0" borderId="0" xfId="0" applyNumberFormat="1" applyAlignment="1">
      <alignment horizontal="center" vertical="center" wrapText="1"/>
    </xf>
    <xf numFmtId="164" fontId="0" fillId="0" borderId="0" xfId="0" applyNumberFormat="1" applyAlignment="1">
      <alignment horizontal="right" vertical="center" indent="1"/>
    </xf>
    <xf numFmtId="0" fontId="10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0" fillId="0" borderId="0" xfId="0" applyFont="1" applyAlignment="1">
      <alignment vertical="center"/>
    </xf>
    <xf numFmtId="164" fontId="12" fillId="0" borderId="0" xfId="0" applyNumberFormat="1" applyFont="1" applyAlignment="1">
      <alignment horizontal="right" vertical="center" indent="1"/>
    </xf>
    <xf numFmtId="164" fontId="5" fillId="0" borderId="3" xfId="0" applyNumberFormat="1" applyFont="1" applyBorder="1" applyAlignment="1">
      <alignment horizontal="center" vertical="center"/>
    </xf>
    <xf numFmtId="0" fontId="14" fillId="0" borderId="0" xfId="0" applyFont="1" applyAlignment="1">
      <alignment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vertical="top" wrapText="1"/>
    </xf>
    <xf numFmtId="0" fontId="17" fillId="0" borderId="0" xfId="0" applyFont="1"/>
    <xf numFmtId="0" fontId="17" fillId="0" borderId="0" xfId="0" applyFont="1" applyAlignment="1">
      <alignment horizontal="center"/>
    </xf>
    <xf numFmtId="0" fontId="0" fillId="0" borderId="6" xfId="0" applyBorder="1"/>
    <xf numFmtId="164" fontId="0" fillId="0" borderId="8" xfId="0" applyNumberFormat="1" applyBorder="1" applyAlignment="1">
      <alignment horizontal="right" vertical="center" indent="1"/>
    </xf>
    <xf numFmtId="165" fontId="0" fillId="0" borderId="8" xfId="0" applyNumberFormat="1" applyBorder="1" applyAlignment="1">
      <alignment horizontal="right" vertical="center" indent="1"/>
    </xf>
    <xf numFmtId="0" fontId="0" fillId="0" borderId="8" xfId="0" applyBorder="1" applyAlignment="1">
      <alignment horizontal="center" vertical="center"/>
    </xf>
    <xf numFmtId="164" fontId="0" fillId="0" borderId="7" xfId="0" applyNumberFormat="1" applyBorder="1" applyAlignment="1">
      <alignment horizontal="right" vertical="center" indent="1"/>
    </xf>
    <xf numFmtId="165" fontId="0" fillId="0" borderId="7" xfId="0" applyNumberFormat="1" applyBorder="1" applyAlignment="1">
      <alignment horizontal="right" vertical="center" indent="1"/>
    </xf>
    <xf numFmtId="0" fontId="0" fillId="0" borderId="7" xfId="0" applyBorder="1" applyAlignment="1">
      <alignment horizontal="center" vertical="center"/>
    </xf>
    <xf numFmtId="3" fontId="0" fillId="2" borderId="9" xfId="0" applyNumberFormat="1" applyFill="1" applyBorder="1" applyAlignment="1">
      <alignment horizontal="center" vertical="center" wrapText="1"/>
    </xf>
    <xf numFmtId="3" fontId="0" fillId="3" borderId="10" xfId="0" applyNumberFormat="1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6" fillId="4" borderId="10" xfId="0" applyFont="1" applyFill="1" applyBorder="1" applyAlignment="1">
      <alignment horizontal="center" vertical="center"/>
    </xf>
    <xf numFmtId="164" fontId="0" fillId="3" borderId="10" xfId="0" applyNumberFormat="1" applyFill="1" applyBorder="1" applyAlignment="1">
      <alignment horizontal="right" vertical="center" indent="1"/>
    </xf>
    <xf numFmtId="164" fontId="0" fillId="0" borderId="11" xfId="0" applyNumberFormat="1" applyBorder="1" applyAlignment="1">
      <alignment horizontal="right" vertical="center" indent="1"/>
    </xf>
    <xf numFmtId="165" fontId="0" fillId="0" borderId="11" xfId="0" applyNumberFormat="1" applyBorder="1" applyAlignment="1">
      <alignment horizontal="right" vertical="center" indent="1"/>
    </xf>
    <xf numFmtId="0" fontId="0" fillId="0" borderId="11" xfId="0" applyBorder="1" applyAlignment="1">
      <alignment horizontal="center" vertical="center"/>
    </xf>
    <xf numFmtId="3" fontId="0" fillId="2" borderId="12" xfId="0" applyNumberForma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6" fillId="4" borderId="13" xfId="0" applyFont="1" applyFill="1" applyBorder="1" applyAlignment="1">
      <alignment horizontal="center" vertical="center"/>
    </xf>
    <xf numFmtId="164" fontId="0" fillId="3" borderId="13" xfId="0" applyNumberFormat="1" applyFill="1" applyBorder="1" applyAlignment="1">
      <alignment horizontal="right" vertical="center" indent="1"/>
    </xf>
    <xf numFmtId="49" fontId="20" fillId="0" borderId="0" xfId="0" applyNumberFormat="1" applyFont="1" applyAlignment="1">
      <alignment vertical="center" wrapText="1"/>
    </xf>
    <xf numFmtId="0" fontId="2" fillId="3" borderId="10" xfId="0" applyFont="1" applyFill="1" applyBorder="1" applyAlignment="1">
      <alignment horizontal="left" vertical="center" wrapText="1" indent="1"/>
    </xf>
    <xf numFmtId="0" fontId="2" fillId="3" borderId="13" xfId="0" applyFont="1" applyFill="1" applyBorder="1" applyAlignment="1">
      <alignment horizontal="left" vertical="center" wrapText="1" indent="1"/>
    </xf>
    <xf numFmtId="0" fontId="10" fillId="0" borderId="0" xfId="0" applyFont="1" applyAlignment="1">
      <alignment horizontal="left" vertical="center" wrapText="1"/>
    </xf>
    <xf numFmtId="0" fontId="0" fillId="0" borderId="0" xfId="0" applyAlignment="1">
      <alignment horizontal="justify" vertical="center" wrapText="1"/>
    </xf>
    <xf numFmtId="0" fontId="6" fillId="6" borderId="4" xfId="0" applyFont="1" applyFill="1" applyBorder="1" applyAlignment="1">
      <alignment horizontal="center" vertical="center" wrapText="1"/>
    </xf>
    <xf numFmtId="3" fontId="0" fillId="2" borderId="16" xfId="0" applyNumberForma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left" vertical="center" wrapText="1" indent="1"/>
    </xf>
    <xf numFmtId="3" fontId="0" fillId="3" borderId="8" xfId="0" applyNumberForma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6" fillId="4" borderId="8" xfId="0" applyFont="1" applyFill="1" applyBorder="1" applyAlignment="1">
      <alignment horizontal="center" vertical="center"/>
    </xf>
    <xf numFmtId="164" fontId="0" fillId="3" borderId="8" xfId="0" applyNumberFormat="1" applyFill="1" applyBorder="1" applyAlignment="1">
      <alignment horizontal="right" vertical="center" indent="1"/>
    </xf>
    <xf numFmtId="0" fontId="10" fillId="0" borderId="0" xfId="0" applyFont="1" applyAlignment="1">
      <alignment horizontal="left" vertical="center" wrapText="1"/>
    </xf>
    <xf numFmtId="164" fontId="5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6" fillId="2" borderId="0" xfId="0" applyFont="1" applyFill="1" applyAlignment="1">
      <alignment horizontal="left" vertical="center" wrapText="1"/>
    </xf>
    <xf numFmtId="0" fontId="16" fillId="2" borderId="0" xfId="0" applyFont="1" applyFill="1" applyAlignment="1">
      <alignment horizontal="left" vertical="center"/>
    </xf>
    <xf numFmtId="0" fontId="6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6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19" fillId="0" borderId="0" xfId="0" applyFont="1" applyAlignment="1">
      <alignment horizontal="left" vertical="center" wrapText="1"/>
    </xf>
    <xf numFmtId="0" fontId="19" fillId="0" borderId="0" xfId="0" applyFont="1" applyAlignment="1">
      <alignment horizontal="left" vertical="center"/>
    </xf>
    <xf numFmtId="0" fontId="0" fillId="3" borderId="7" xfId="0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center" vertical="center" wrapText="1"/>
    </xf>
    <xf numFmtId="0" fontId="4" fillId="3" borderId="14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  <xf numFmtId="0" fontId="6" fillId="3" borderId="15" xfId="0" applyFont="1" applyFill="1" applyBorder="1" applyAlignment="1">
      <alignment horizontal="center" vertical="center" wrapText="1"/>
    </xf>
    <xf numFmtId="0" fontId="6" fillId="3" borderId="14" xfId="0" applyFont="1" applyFill="1" applyBorder="1" applyAlignment="1">
      <alignment horizontal="center" vertical="center" wrapText="1"/>
    </xf>
    <xf numFmtId="0" fontId="11" fillId="5" borderId="10" xfId="0" applyFont="1" applyFill="1" applyBorder="1" applyAlignment="1" applyProtection="1">
      <alignment horizontal="left" vertical="center" wrapText="1" indent="1"/>
      <protection locked="0"/>
    </xf>
    <xf numFmtId="0" fontId="11" fillId="5" borderId="13" xfId="0" applyFont="1" applyFill="1" applyBorder="1" applyAlignment="1" applyProtection="1">
      <alignment horizontal="left" vertical="center" wrapText="1" indent="1"/>
      <protection locked="0"/>
    </xf>
    <xf numFmtId="0" fontId="11" fillId="5" borderId="8" xfId="0" applyFont="1" applyFill="1" applyBorder="1" applyAlignment="1" applyProtection="1">
      <alignment horizontal="left" vertical="center" wrapText="1" indent="1"/>
      <protection locked="0"/>
    </xf>
    <xf numFmtId="164" fontId="11" fillId="5" borderId="10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5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5" borderId="8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>
          <bgColor rgb="FFCCECFF"/>
        </patternFill>
      </fill>
    </dxf>
    <dxf>
      <fill>
        <patternFill>
          <bgColor rgb="FF99FFCC"/>
        </patternFill>
      </fill>
    </dxf>
    <dxf>
      <font>
        <b/>
        <i val="0"/>
      </font>
    </dxf>
    <dxf>
      <font>
        <b val="0"/>
        <i val="0"/>
      </font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V160"/>
  <sheetViews>
    <sheetView tabSelected="1" zoomScale="70" zoomScaleNormal="70" workbookViewId="0">
      <selection activeCell="S25" sqref="S25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61.28515625" style="1" customWidth="1"/>
    <col min="4" max="4" width="9.7109375" style="2" bestFit="1" customWidth="1"/>
    <col min="5" max="5" width="9" style="3" bestFit="1" customWidth="1"/>
    <col min="6" max="6" width="77.5703125" style="1" customWidth="1"/>
    <col min="7" max="7" width="29.5703125" style="1" bestFit="1" customWidth="1"/>
    <col min="8" max="8" width="26.7109375" style="1" customWidth="1"/>
    <col min="9" max="9" width="20.5703125" style="1" bestFit="1" customWidth="1"/>
    <col min="10" max="10" width="19" style="1" customWidth="1"/>
    <col min="11" max="11" width="27.28515625" hidden="1" customWidth="1"/>
    <col min="12" max="12" width="21" hidden="1" customWidth="1"/>
    <col min="13" max="13" width="30.42578125" customWidth="1"/>
    <col min="14" max="14" width="35.28515625" customWidth="1"/>
    <col min="15" max="15" width="25.7109375" style="1" customWidth="1"/>
    <col min="16" max="16" width="19.140625" style="1" hidden="1" customWidth="1"/>
    <col min="17" max="17" width="20.7109375" bestFit="1" customWidth="1"/>
    <col min="18" max="18" width="23.7109375" customWidth="1"/>
    <col min="19" max="19" width="20.7109375" bestFit="1" customWidth="1"/>
    <col min="20" max="20" width="19.7109375" bestFit="1" customWidth="1"/>
    <col min="21" max="21" width="14.42578125" hidden="1" customWidth="1"/>
    <col min="22" max="22" width="40.42578125" style="4" customWidth="1"/>
  </cols>
  <sheetData>
    <row r="1" spans="2:22" ht="42" customHeight="1" x14ac:dyDescent="0.25">
      <c r="B1" s="75" t="s">
        <v>30</v>
      </c>
      <c r="C1" s="76"/>
      <c r="D1" s="34"/>
      <c r="E1" s="35"/>
      <c r="G1" s="59"/>
    </row>
    <row r="2" spans="2:22" ht="18.75" x14ac:dyDescent="0.25">
      <c r="B2" s="9"/>
      <c r="C2"/>
      <c r="D2" s="9"/>
      <c r="E2" s="10"/>
      <c r="F2" s="5"/>
      <c r="G2" s="82"/>
      <c r="H2" s="83"/>
      <c r="I2" s="83"/>
      <c r="J2" s="83"/>
      <c r="K2" s="83"/>
      <c r="L2" s="83"/>
      <c r="M2" s="83"/>
      <c r="N2" s="83"/>
      <c r="O2" s="83"/>
      <c r="P2" s="5"/>
      <c r="Q2" s="6"/>
      <c r="R2" s="6"/>
      <c r="T2" s="6"/>
      <c r="U2" s="7"/>
      <c r="V2" s="8"/>
    </row>
    <row r="3" spans="2:22" ht="33" customHeight="1" x14ac:dyDescent="0.25">
      <c r="B3" s="14"/>
      <c r="C3" s="12" t="s">
        <v>0</v>
      </c>
      <c r="D3" s="13"/>
      <c r="E3" s="13"/>
      <c r="F3" s="13"/>
      <c r="G3" s="83"/>
      <c r="H3" s="83"/>
      <c r="I3" s="83"/>
      <c r="J3" s="83"/>
      <c r="K3" s="83"/>
      <c r="L3" s="83"/>
      <c r="M3" s="83"/>
      <c r="N3" s="83"/>
      <c r="O3" s="83"/>
      <c r="P3" s="36"/>
      <c r="Q3" s="36"/>
      <c r="R3" s="36"/>
      <c r="S3" s="36"/>
      <c r="T3" s="36"/>
    </row>
    <row r="4" spans="2:22" ht="18" customHeight="1" thickBot="1" x14ac:dyDescent="0.3">
      <c r="B4" s="15"/>
      <c r="C4" s="16" t="s">
        <v>1</v>
      </c>
      <c r="D4" s="13"/>
      <c r="E4" s="13"/>
      <c r="F4" s="13"/>
      <c r="G4" s="13"/>
      <c r="H4" s="13"/>
      <c r="I4" s="6"/>
      <c r="J4" s="6"/>
      <c r="K4" s="6"/>
      <c r="L4" s="6"/>
      <c r="M4" s="6"/>
      <c r="N4" s="6"/>
      <c r="O4" s="5"/>
      <c r="P4" s="5"/>
      <c r="Q4" s="6"/>
      <c r="R4" s="6"/>
      <c r="T4" s="6"/>
    </row>
    <row r="5" spans="2:22" ht="34.5" customHeight="1" thickBot="1" x14ac:dyDescent="0.3">
      <c r="B5" s="17"/>
      <c r="C5" s="18"/>
      <c r="D5" s="19"/>
      <c r="E5" s="19"/>
      <c r="F5" s="5"/>
      <c r="G5" s="20" t="s">
        <v>2</v>
      </c>
      <c r="H5" s="5"/>
      <c r="I5" s="5"/>
      <c r="J5"/>
      <c r="N5" s="21"/>
      <c r="O5" s="21"/>
      <c r="P5"/>
      <c r="R5" s="20" t="s">
        <v>2</v>
      </c>
      <c r="U5" s="11"/>
      <c r="V5"/>
    </row>
    <row r="6" spans="2:22" ht="66.75" customHeight="1" thickTop="1" thickBot="1" x14ac:dyDescent="0.3">
      <c r="B6" s="22" t="s">
        <v>3</v>
      </c>
      <c r="C6" s="23" t="s">
        <v>16</v>
      </c>
      <c r="D6" s="23" t="s">
        <v>4</v>
      </c>
      <c r="E6" s="23" t="s">
        <v>17</v>
      </c>
      <c r="F6" s="23" t="s">
        <v>18</v>
      </c>
      <c r="G6" s="24" t="s">
        <v>5</v>
      </c>
      <c r="H6" s="23" t="s">
        <v>15</v>
      </c>
      <c r="I6" s="23" t="s">
        <v>19</v>
      </c>
      <c r="J6" s="23" t="s">
        <v>20</v>
      </c>
      <c r="K6" s="23" t="s">
        <v>29</v>
      </c>
      <c r="L6" s="23" t="s">
        <v>21</v>
      </c>
      <c r="M6" s="64" t="s">
        <v>22</v>
      </c>
      <c r="N6" s="23" t="s">
        <v>23</v>
      </c>
      <c r="O6" s="23" t="s">
        <v>24</v>
      </c>
      <c r="P6" s="23" t="s">
        <v>25</v>
      </c>
      <c r="Q6" s="23" t="s">
        <v>6</v>
      </c>
      <c r="R6" s="25" t="s">
        <v>7</v>
      </c>
      <c r="S6" s="64" t="s">
        <v>8</v>
      </c>
      <c r="T6" s="64" t="s">
        <v>9</v>
      </c>
      <c r="U6" s="23" t="s">
        <v>26</v>
      </c>
      <c r="V6" s="23" t="s">
        <v>27</v>
      </c>
    </row>
    <row r="7" spans="2:22" ht="57" customHeight="1" thickTop="1" x14ac:dyDescent="0.25">
      <c r="B7" s="46">
        <v>1</v>
      </c>
      <c r="C7" s="60" t="s">
        <v>36</v>
      </c>
      <c r="D7" s="47">
        <v>1</v>
      </c>
      <c r="E7" s="48" t="s">
        <v>31</v>
      </c>
      <c r="F7" s="60" t="s">
        <v>37</v>
      </c>
      <c r="G7" s="97"/>
      <c r="H7" s="49" t="s">
        <v>28</v>
      </c>
      <c r="I7" s="90" t="s">
        <v>32</v>
      </c>
      <c r="J7" s="87" t="s">
        <v>33</v>
      </c>
      <c r="K7" s="84"/>
      <c r="L7" s="84"/>
      <c r="M7" s="93" t="s">
        <v>34</v>
      </c>
      <c r="N7" s="93" t="s">
        <v>35</v>
      </c>
      <c r="O7" s="94">
        <v>21</v>
      </c>
      <c r="P7" s="43">
        <f t="shared" ref="P7:P10" si="0">D7*Q7</f>
        <v>1600</v>
      </c>
      <c r="Q7" s="50">
        <v>1600</v>
      </c>
      <c r="R7" s="100"/>
      <c r="S7" s="44">
        <f t="shared" ref="S7" si="1">D7*R7</f>
        <v>0</v>
      </c>
      <c r="T7" s="45" t="str">
        <f t="shared" ref="T7" si="2">IF(ISNUMBER(R7), IF(R7&gt;Q7,"NEVYHOVUJE","VYHOVUJE")," ")</f>
        <v xml:space="preserve"> </v>
      </c>
      <c r="U7" s="84"/>
      <c r="V7" s="84" t="s">
        <v>10</v>
      </c>
    </row>
    <row r="8" spans="2:22" ht="57" customHeight="1" x14ac:dyDescent="0.25">
      <c r="B8" s="54">
        <v>2</v>
      </c>
      <c r="C8" s="61" t="s">
        <v>38</v>
      </c>
      <c r="D8" s="55">
        <v>1</v>
      </c>
      <c r="E8" s="56" t="s">
        <v>31</v>
      </c>
      <c r="F8" s="61" t="s">
        <v>39</v>
      </c>
      <c r="G8" s="98"/>
      <c r="H8" s="57" t="s">
        <v>28</v>
      </c>
      <c r="I8" s="91"/>
      <c r="J8" s="88"/>
      <c r="K8" s="85"/>
      <c r="L8" s="85"/>
      <c r="M8" s="91"/>
      <c r="N8" s="91"/>
      <c r="O8" s="95"/>
      <c r="P8" s="51">
        <f t="shared" si="0"/>
        <v>2300</v>
      </c>
      <c r="Q8" s="58">
        <v>2300</v>
      </c>
      <c r="R8" s="101"/>
      <c r="S8" s="52">
        <f t="shared" ref="S8:S10" si="3">D8*R8</f>
        <v>0</v>
      </c>
      <c r="T8" s="53" t="str">
        <f t="shared" ref="T8:T10" si="4">IF(ISNUMBER(R8), IF(R8&gt;Q8,"NEVYHOVUJE","VYHOVUJE")," ")</f>
        <v xml:space="preserve"> </v>
      </c>
      <c r="U8" s="85"/>
      <c r="V8" s="85"/>
    </row>
    <row r="9" spans="2:22" ht="57" customHeight="1" x14ac:dyDescent="0.25">
      <c r="B9" s="54">
        <v>3</v>
      </c>
      <c r="C9" s="61" t="s">
        <v>40</v>
      </c>
      <c r="D9" s="55">
        <v>1</v>
      </c>
      <c r="E9" s="56" t="s">
        <v>31</v>
      </c>
      <c r="F9" s="61" t="s">
        <v>39</v>
      </c>
      <c r="G9" s="98"/>
      <c r="H9" s="57" t="s">
        <v>28</v>
      </c>
      <c r="I9" s="91"/>
      <c r="J9" s="88"/>
      <c r="K9" s="85"/>
      <c r="L9" s="85"/>
      <c r="M9" s="91"/>
      <c r="N9" s="91"/>
      <c r="O9" s="95"/>
      <c r="P9" s="51">
        <f t="shared" si="0"/>
        <v>2300</v>
      </c>
      <c r="Q9" s="58">
        <v>2300</v>
      </c>
      <c r="R9" s="101"/>
      <c r="S9" s="52">
        <f t="shared" si="3"/>
        <v>0</v>
      </c>
      <c r="T9" s="53" t="str">
        <f t="shared" si="4"/>
        <v xml:space="preserve"> </v>
      </c>
      <c r="U9" s="85"/>
      <c r="V9" s="85"/>
    </row>
    <row r="10" spans="2:22" ht="57" customHeight="1" thickBot="1" x14ac:dyDescent="0.3">
      <c r="B10" s="65">
        <v>4</v>
      </c>
      <c r="C10" s="66" t="s">
        <v>41</v>
      </c>
      <c r="D10" s="67">
        <v>1</v>
      </c>
      <c r="E10" s="68" t="s">
        <v>31</v>
      </c>
      <c r="F10" s="66" t="s">
        <v>39</v>
      </c>
      <c r="G10" s="99"/>
      <c r="H10" s="69" t="s">
        <v>28</v>
      </c>
      <c r="I10" s="92"/>
      <c r="J10" s="89"/>
      <c r="K10" s="86"/>
      <c r="L10" s="86"/>
      <c r="M10" s="92"/>
      <c r="N10" s="92"/>
      <c r="O10" s="96"/>
      <c r="P10" s="40">
        <f t="shared" si="0"/>
        <v>2300</v>
      </c>
      <c r="Q10" s="70">
        <v>2300</v>
      </c>
      <c r="R10" s="102"/>
      <c r="S10" s="41">
        <f t="shared" si="3"/>
        <v>0</v>
      </c>
      <c r="T10" s="42" t="str">
        <f t="shared" si="4"/>
        <v xml:space="preserve"> </v>
      </c>
      <c r="U10" s="86"/>
      <c r="V10" s="86"/>
    </row>
    <row r="11" spans="2:22" ht="13.5" customHeight="1" thickTop="1" thickBot="1" x14ac:dyDescent="0.3">
      <c r="C11"/>
      <c r="D11"/>
      <c r="E11"/>
      <c r="F11"/>
      <c r="G11"/>
      <c r="H11"/>
      <c r="I11"/>
      <c r="J11"/>
      <c r="O11"/>
      <c r="P11"/>
      <c r="S11" s="39"/>
    </row>
    <row r="12" spans="2:22" ht="60.75" customHeight="1" thickTop="1" thickBot="1" x14ac:dyDescent="0.3">
      <c r="B12" s="77" t="s">
        <v>11</v>
      </c>
      <c r="C12" s="78"/>
      <c r="D12" s="78"/>
      <c r="E12" s="78"/>
      <c r="F12" s="78"/>
      <c r="G12" s="78"/>
      <c r="H12" s="63"/>
      <c r="I12" s="26"/>
      <c r="J12" s="26"/>
      <c r="K12" s="26"/>
      <c r="L12" s="27"/>
      <c r="M12" s="11"/>
      <c r="N12" s="11"/>
      <c r="O12" s="28"/>
      <c r="P12" s="28"/>
      <c r="Q12" s="29" t="s">
        <v>12</v>
      </c>
      <c r="R12" s="79" t="s">
        <v>13</v>
      </c>
      <c r="S12" s="80"/>
      <c r="T12" s="81"/>
      <c r="U12" s="21"/>
      <c r="V12" s="30"/>
    </row>
    <row r="13" spans="2:22" ht="33" customHeight="1" thickTop="1" thickBot="1" x14ac:dyDescent="0.3">
      <c r="B13" s="71" t="s">
        <v>14</v>
      </c>
      <c r="C13" s="71"/>
      <c r="D13" s="71"/>
      <c r="E13" s="71"/>
      <c r="F13" s="71"/>
      <c r="G13" s="71"/>
      <c r="H13" s="62"/>
      <c r="I13" s="31"/>
      <c r="L13" s="9"/>
      <c r="M13" s="9"/>
      <c r="N13" s="9"/>
      <c r="O13" s="32"/>
      <c r="P13" s="32"/>
      <c r="Q13" s="33">
        <f>SUM(P7:P10)</f>
        <v>8500</v>
      </c>
      <c r="R13" s="72">
        <f>SUM(S7:S10)</f>
        <v>0</v>
      </c>
      <c r="S13" s="73"/>
      <c r="T13" s="74"/>
    </row>
    <row r="14" spans="2:22" ht="14.25" customHeight="1" thickTop="1" x14ac:dyDescent="0.25">
      <c r="B14" s="37"/>
    </row>
    <row r="15" spans="2:22" ht="14.25" customHeight="1" x14ac:dyDescent="0.25">
      <c r="B15" s="38"/>
      <c r="C15" s="37"/>
    </row>
    <row r="16" spans="2:22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</sheetData>
  <sheetProtection algorithmName="SHA-512" hashValue="gKwUIIyoe9kq+mi1EwAUdl6/23SdTud42slOuecPEl8xCSxzbLcG6tLAIe4dBfd3QFL03Yt5elxLtSwWhaRxug==" saltValue="emVhcohJvcC37PLKTRKbJA==" spinCount="100000" sheet="1" objects="1" scenarios="1"/>
  <mergeCells count="15">
    <mergeCell ref="U7:U10"/>
    <mergeCell ref="V7:V10"/>
    <mergeCell ref="B13:G13"/>
    <mergeCell ref="R13:T13"/>
    <mergeCell ref="B1:C1"/>
    <mergeCell ref="B12:G12"/>
    <mergeCell ref="R12:T12"/>
    <mergeCell ref="G2:O3"/>
    <mergeCell ref="K7:K10"/>
    <mergeCell ref="J7:J10"/>
    <mergeCell ref="I7:I10"/>
    <mergeCell ref="L7:L10"/>
    <mergeCell ref="M7:M10"/>
    <mergeCell ref="N7:N10"/>
    <mergeCell ref="O7:O10"/>
  </mergeCells>
  <phoneticPr fontId="18" type="noConversion"/>
  <conditionalFormatting sqref="B7:B10 D7:D10">
    <cfRule type="containsBlanks" dxfId="11" priority="57">
      <formula>LEN(TRIM(B7))=0</formula>
    </cfRule>
  </conditionalFormatting>
  <conditionalFormatting sqref="B7:B10">
    <cfRule type="cellIs" dxfId="10" priority="52" operator="greaterThanOrEqual">
      <formula>1</formula>
    </cfRule>
  </conditionalFormatting>
  <conditionalFormatting sqref="G7:G10 R7:R10">
    <cfRule type="notContainsBlanks" dxfId="9" priority="26">
      <formula>LEN(TRIM(G7))&gt;0</formula>
    </cfRule>
    <cfRule type="notContainsBlanks" dxfId="8" priority="27">
      <formula>LEN(TRIM(G7))&gt;0</formula>
    </cfRule>
    <cfRule type="containsBlanks" dxfId="7" priority="29">
      <formula>LEN(TRIM(G7))=0</formula>
    </cfRule>
  </conditionalFormatting>
  <conditionalFormatting sqref="G7:G10">
    <cfRule type="notContainsBlanks" dxfId="6" priority="25">
      <formula>LEN(TRIM(G7))&gt;0</formula>
    </cfRule>
  </conditionalFormatting>
  <conditionalFormatting sqref="H7:H10">
    <cfRule type="containsText" dxfId="5" priority="1" operator="containsText" text="NE">
      <formula>NOT(ISERROR(SEARCH("NE",H7)))</formula>
    </cfRule>
    <cfRule type="containsText" dxfId="4" priority="2" operator="containsText" text="ANO">
      <formula>NOT(ISERROR(SEARCH("ANO",H7)))</formula>
    </cfRule>
    <cfRule type="containsBlanks" dxfId="3" priority="3">
      <formula>LEN(TRIM(H7))=0</formula>
    </cfRule>
    <cfRule type="notContainsBlanks" dxfId="2" priority="4">
      <formula>LEN(TRIM(H7))&gt;0</formula>
    </cfRule>
  </conditionalFormatting>
  <conditionalFormatting sqref="T7:T10">
    <cfRule type="cellIs" dxfId="1" priority="48" operator="equal">
      <formula>"NEVYHOVUJE"</formula>
    </cfRule>
    <cfRule type="cellIs" dxfId="0" priority="49" operator="equal">
      <formula>"VYHOVUJE"</formula>
    </cfRule>
  </conditionalFormatting>
  <dataValidations count="2">
    <dataValidation type="list" showInputMessage="1" showErrorMessage="1" sqref="E7:E10" xr:uid="{00000000-0002-0000-0000-000000000000}">
      <formula1>"ks,bal,sada,"</formula1>
    </dataValidation>
    <dataValidation type="list" showInputMessage="1" showErrorMessage="1" sqref="H7:H10 J7" xr:uid="{00000000-0002-0000-0000-000001000000}">
      <formula1>"ANO,NE"</formula1>
    </dataValidation>
  </dataValidations>
  <pageMargins left="0.19685039370078741" right="0.19685039370078741" top="0.78740157480314965" bottom="0.78740157480314965" header="0.31496062992125984" footer="0.31496062992125984"/>
  <pageSetup paperSize="9" scale="33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Hana Pešková</cp:lastModifiedBy>
  <cp:revision>1</cp:revision>
  <cp:lastPrinted>2023-08-29T11:10:55Z</cp:lastPrinted>
  <dcterms:created xsi:type="dcterms:W3CDTF">2014-03-05T12:43:32Z</dcterms:created>
  <dcterms:modified xsi:type="dcterms:W3CDTF">2023-08-29T12:12:36Z</dcterms:modified>
</cp:coreProperties>
</file>